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4" i="1" l="1"/>
  <c r="S4" i="1"/>
  <c r="T4" i="1"/>
  <c r="U4" i="1"/>
  <c r="Q4" i="1" l="1"/>
  <c r="O4" i="1" l="1"/>
  <c r="P4" i="1"/>
  <c r="N4" i="1" l="1"/>
  <c r="X3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5" i="1"/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5" i="1"/>
  <c r="K4" i="1"/>
  <c r="L4" i="1"/>
  <c r="M4" i="1"/>
  <c r="Y8" i="1" l="1"/>
  <c r="Y12" i="1"/>
  <c r="Y16" i="1"/>
  <c r="Y20" i="1"/>
  <c r="Y24" i="1"/>
  <c r="I4" i="1"/>
  <c r="J4" i="1"/>
  <c r="Z10" i="1"/>
  <c r="Z11" i="1"/>
  <c r="Z13" i="1"/>
  <c r="Z14" i="1"/>
  <c r="Z18" i="1"/>
  <c r="Z19" i="1"/>
  <c r="Z22" i="1"/>
  <c r="Z24" i="1"/>
  <c r="Z5" i="1"/>
  <c r="V3" i="1"/>
  <c r="Y25" i="1" l="1"/>
  <c r="Y21" i="1"/>
  <c r="Y17" i="1"/>
  <c r="Y13" i="1"/>
  <c r="Y9" i="1"/>
  <c r="Z3" i="1"/>
  <c r="AA3" i="1" s="1"/>
  <c r="Y3" i="1"/>
  <c r="Y23" i="1"/>
  <c r="Y19" i="1"/>
  <c r="Y15" i="1"/>
  <c r="Y11" i="1"/>
  <c r="Y7" i="1"/>
  <c r="Y5" i="1"/>
  <c r="Y22" i="1"/>
  <c r="Y18" i="1"/>
  <c r="Y14" i="1"/>
  <c r="Y10" i="1"/>
  <c r="Y6" i="1"/>
  <c r="Z23" i="1"/>
  <c r="Z21" i="1"/>
  <c r="Z9" i="1"/>
  <c r="Z6" i="1"/>
  <c r="Z8" i="1"/>
  <c r="Z15" i="1"/>
  <c r="Z17" i="1"/>
  <c r="Z7" i="1"/>
  <c r="Z16" i="1"/>
  <c r="Z25" i="1"/>
  <c r="Z12" i="1"/>
  <c r="Z20" i="1"/>
  <c r="X4" i="1"/>
  <c r="Y4" i="1" s="1"/>
  <c r="V4" i="1"/>
  <c r="F4" i="1"/>
  <c r="G4" i="1"/>
  <c r="H4" i="1"/>
  <c r="AA6" i="1" l="1"/>
  <c r="AA20" i="1"/>
  <c r="AA7" i="1"/>
  <c r="AA19" i="1"/>
  <c r="AA12" i="1"/>
  <c r="AA17" i="1"/>
  <c r="AA9" i="1"/>
  <c r="AA22" i="1"/>
  <c r="AA25" i="1"/>
  <c r="AA15" i="1"/>
  <c r="AA21" i="1"/>
  <c r="AA10" i="1"/>
  <c r="AA24" i="1"/>
  <c r="AA11" i="1"/>
  <c r="AA16" i="1"/>
  <c r="AA8" i="1"/>
  <c r="AA23" i="1"/>
  <c r="AA18" i="1"/>
  <c r="AA5" i="1"/>
  <c r="AA13" i="1"/>
  <c r="AA14" i="1"/>
  <c r="Z4" i="1"/>
  <c r="AA4" i="1" s="1"/>
  <c r="E4" i="1"/>
  <c r="C4" i="1" l="1"/>
  <c r="D4" i="1"/>
  <c r="B4" i="1"/>
  <c r="W5" i="1"/>
  <c r="W6" i="1"/>
  <c r="W7" i="1"/>
  <c r="W8" i="1"/>
  <c r="W9" i="1"/>
  <c r="W10" i="1"/>
  <c r="W13" i="1"/>
  <c r="W16" i="1"/>
  <c r="W17" i="1"/>
  <c r="W18" i="1"/>
  <c r="W21" i="1"/>
  <c r="W22" i="1"/>
  <c r="W23" i="1"/>
  <c r="W24" i="1"/>
  <c r="W25" i="1"/>
  <c r="W4" i="1" l="1"/>
  <c r="W14" i="1"/>
  <c r="W15" i="1"/>
  <c r="W20" i="1"/>
  <c r="W12" i="1"/>
  <c r="W3" i="1"/>
  <c r="W19" i="1"/>
  <c r="W11" i="1"/>
</calcChain>
</file>

<file path=xl/sharedStrings.xml><?xml version="1.0" encoding="utf-8"?>
<sst xmlns="http://schemas.openxmlformats.org/spreadsheetml/2006/main" count="149" uniqueCount="46">
  <si>
    <t>Alexin Balázs</t>
  </si>
  <si>
    <t>Csatlós Krisztina</t>
  </si>
  <si>
    <t>Cserovszek Adrienn</t>
  </si>
  <si>
    <t>Csik Dóra</t>
  </si>
  <si>
    <t>Fehér Ferencz</t>
  </si>
  <si>
    <t>Fehérvári Eszter</t>
  </si>
  <si>
    <t>Ferenczi Etelka</t>
  </si>
  <si>
    <t>Gondár Stefánia</t>
  </si>
  <si>
    <t>Horváth Márius Nataniel</t>
  </si>
  <si>
    <t>Kiss Noémi Mária</t>
  </si>
  <si>
    <t>Kosa Erik</t>
  </si>
  <si>
    <t>Krizsán Kitti</t>
  </si>
  <si>
    <t>Nagy Gréta</t>
  </si>
  <si>
    <t>Pantl Orsolya</t>
  </si>
  <si>
    <t>Rőder Rita</t>
  </si>
  <si>
    <t>Süveges Zalán</t>
  </si>
  <si>
    <t>Szabó Dávid</t>
  </si>
  <si>
    <t>Széles Bence</t>
  </si>
  <si>
    <t>Tóth Mátyás</t>
  </si>
  <si>
    <t>Varga Péter Tibor</t>
  </si>
  <si>
    <t>Várhegyi Lea Sára</t>
  </si>
  <si>
    <t>1. feladat</t>
  </si>
  <si>
    <t>2. feladat</t>
  </si>
  <si>
    <t>%</t>
  </si>
  <si>
    <t>Feladatszám</t>
  </si>
  <si>
    <t>Csoportátlag</t>
  </si>
  <si>
    <t>Összpontszám</t>
  </si>
  <si>
    <t>1.* feladat</t>
  </si>
  <si>
    <t>-</t>
  </si>
  <si>
    <t>3. feladat</t>
  </si>
  <si>
    <t>4. feladat</t>
  </si>
  <si>
    <t>5. feladat</t>
  </si>
  <si>
    <t>5. c*) feladat</t>
  </si>
  <si>
    <t>6. feladat</t>
  </si>
  <si>
    <t>7. feladat</t>
  </si>
  <si>
    <t>REAKCIÓKINETIKA</t>
  </si>
  <si>
    <t>ELEKTROKÉMIA</t>
  </si>
  <si>
    <t>Rkin.</t>
  </si>
  <si>
    <t>Elektro.</t>
  </si>
  <si>
    <t>ÖSSZESEN</t>
  </si>
  <si>
    <t>1. b) feladat</t>
  </si>
  <si>
    <t>1. a) feladat</t>
  </si>
  <si>
    <t>Összesen</t>
  </si>
  <si>
    <t>8. feladat</t>
  </si>
  <si>
    <t>9. feladat</t>
  </si>
  <si>
    <t>10.feladat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</si>
</sst>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workbookViewId="0">
      <pane xSplit="1" ySplit="4" topLeftCell="J5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3.140625" customWidth="1"/>
    <col min="2" max="2" width="9.140625" style="12"/>
    <col min="3" max="3" width="10.42578125" style="12" customWidth="1"/>
    <col min="4" max="7" width="9.140625" style="12"/>
    <col min="8" max="21" width="11.7109375" style="12" customWidth="1"/>
    <col min="22" max="22" width="9" style="12" customWidth="1"/>
    <col min="23" max="23" width="8.42578125" style="12" customWidth="1"/>
    <col min="24" max="24" width="9" style="12" customWidth="1"/>
    <col min="25" max="25" width="8.42578125" style="12" customWidth="1"/>
    <col min="26" max="26" width="9" style="12" customWidth="1"/>
    <col min="27" max="27" width="8.42578125" style="12" customWidth="1"/>
  </cols>
  <sheetData>
    <row r="1" spans="1:27" ht="15.75" thickBot="1" x14ac:dyDescent="0.3">
      <c r="A1" s="19"/>
      <c r="B1" s="28" t="s">
        <v>35</v>
      </c>
      <c r="C1" s="29"/>
      <c r="D1" s="29"/>
      <c r="E1" s="29"/>
      <c r="F1" s="29"/>
      <c r="G1" s="29"/>
      <c r="H1" s="29"/>
      <c r="I1" s="29"/>
      <c r="J1" s="30"/>
      <c r="K1" s="28" t="s">
        <v>36</v>
      </c>
      <c r="L1" s="29"/>
      <c r="M1" s="29"/>
      <c r="N1" s="29"/>
      <c r="O1" s="29"/>
      <c r="P1" s="29"/>
      <c r="Q1" s="29"/>
      <c r="R1" s="29"/>
      <c r="S1" s="29"/>
      <c r="T1" s="29"/>
      <c r="U1" s="30"/>
      <c r="V1" s="28" t="s">
        <v>39</v>
      </c>
      <c r="W1" s="29"/>
      <c r="X1" s="29"/>
      <c r="Y1" s="29"/>
      <c r="Z1" s="29"/>
      <c r="AA1" s="30"/>
    </row>
    <row r="2" spans="1:27" ht="15.75" thickBot="1" x14ac:dyDescent="0.3">
      <c r="A2" s="11" t="s">
        <v>24</v>
      </c>
      <c r="B2" s="2" t="s">
        <v>21</v>
      </c>
      <c r="C2" s="1" t="s">
        <v>27</v>
      </c>
      <c r="D2" s="1" t="s">
        <v>22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20" t="s">
        <v>34</v>
      </c>
      <c r="K2" s="2" t="s">
        <v>41</v>
      </c>
      <c r="L2" s="1" t="s">
        <v>40</v>
      </c>
      <c r="M2" s="1" t="s">
        <v>22</v>
      </c>
      <c r="N2" s="1" t="s">
        <v>29</v>
      </c>
      <c r="O2" s="5" t="s">
        <v>30</v>
      </c>
      <c r="P2" s="1" t="s">
        <v>31</v>
      </c>
      <c r="Q2" s="1" t="s">
        <v>33</v>
      </c>
      <c r="R2" s="1" t="s">
        <v>34</v>
      </c>
      <c r="S2" s="1" t="s">
        <v>43</v>
      </c>
      <c r="T2" s="1" t="s">
        <v>44</v>
      </c>
      <c r="U2" s="20" t="s">
        <v>45</v>
      </c>
      <c r="V2" s="4" t="s">
        <v>37</v>
      </c>
      <c r="W2" s="22" t="s">
        <v>23</v>
      </c>
      <c r="X2" s="4" t="s">
        <v>38</v>
      </c>
      <c r="Y2" s="22" t="s">
        <v>23</v>
      </c>
      <c r="Z2" s="4" t="s">
        <v>42</v>
      </c>
      <c r="AA2" s="22" t="s">
        <v>23</v>
      </c>
    </row>
    <row r="3" spans="1:27" x14ac:dyDescent="0.25">
      <c r="A3" s="7" t="s">
        <v>26</v>
      </c>
      <c r="B3" s="2">
        <v>10</v>
      </c>
      <c r="C3" s="1">
        <v>1</v>
      </c>
      <c r="D3" s="1">
        <v>10</v>
      </c>
      <c r="E3" s="1">
        <v>15</v>
      </c>
      <c r="F3" s="1">
        <v>10</v>
      </c>
      <c r="G3" s="1">
        <v>10</v>
      </c>
      <c r="H3" s="1">
        <v>5</v>
      </c>
      <c r="I3" s="1">
        <v>10</v>
      </c>
      <c r="J3" s="1">
        <v>12</v>
      </c>
      <c r="K3" s="23">
        <v>4</v>
      </c>
      <c r="L3" s="24">
        <v>6</v>
      </c>
      <c r="M3" s="24">
        <v>6</v>
      </c>
      <c r="N3" s="24">
        <v>8</v>
      </c>
      <c r="O3" s="24">
        <v>6</v>
      </c>
      <c r="P3" s="24">
        <v>8</v>
      </c>
      <c r="Q3" s="1">
        <v>6</v>
      </c>
      <c r="R3" s="24">
        <v>8</v>
      </c>
      <c r="S3" s="24">
        <v>8</v>
      </c>
      <c r="T3" s="24">
        <v>6</v>
      </c>
      <c r="U3" s="20">
        <v>6</v>
      </c>
      <c r="V3" s="2">
        <f>SUM(B3,D3:G3,I3:J3)</f>
        <v>77</v>
      </c>
      <c r="W3" s="15">
        <f>V3/$V$3</f>
        <v>1</v>
      </c>
      <c r="X3" s="2">
        <f>SUM(K3:U3)</f>
        <v>72</v>
      </c>
      <c r="Y3" s="15">
        <f>X3/$X$3</f>
        <v>1</v>
      </c>
      <c r="Z3" s="2">
        <f>SUM(V3,X3)</f>
        <v>149</v>
      </c>
      <c r="AA3" s="15">
        <f>Z3/$Z$3</f>
        <v>1</v>
      </c>
    </row>
    <row r="4" spans="1:27" ht="15.75" thickBot="1" x14ac:dyDescent="0.3">
      <c r="A4" s="8" t="s">
        <v>25</v>
      </c>
      <c r="B4" s="13">
        <f>AVERAGEIF(B5:B25,"&lt;&gt;0")</f>
        <v>9.4473684210526319</v>
      </c>
      <c r="C4" s="14">
        <f>AVERAGEIF(C5:C25,"&lt;&gt;0")</f>
        <v>1</v>
      </c>
      <c r="D4" s="14">
        <f>AVERAGEIF(D5:D25,"&lt;&gt;0")</f>
        <v>6.0277777777777777</v>
      </c>
      <c r="E4" s="14">
        <f>AVERAGEIF(E5:E25,"&lt;&gt;0")</f>
        <v>14.210526315789474</v>
      </c>
      <c r="F4" s="14">
        <f t="shared" ref="F4:L4" si="0">AVERAGEIF(F5:F25,"&lt;&gt;0")</f>
        <v>5.7058823529411766</v>
      </c>
      <c r="G4" s="14">
        <f t="shared" si="0"/>
        <v>8.8421052631578956</v>
      </c>
      <c r="H4" s="14">
        <f t="shared" si="0"/>
        <v>5</v>
      </c>
      <c r="I4" s="14">
        <f t="shared" si="0"/>
        <v>7.2249999999999996</v>
      </c>
      <c r="J4" s="14">
        <f t="shared" si="0"/>
        <v>6.416666666666667</v>
      </c>
      <c r="K4" s="25">
        <f t="shared" si="0"/>
        <v>4</v>
      </c>
      <c r="L4" s="26">
        <f t="shared" si="0"/>
        <v>5.4285714285714288</v>
      </c>
      <c r="M4" s="26">
        <f>AVERAGEIF(M5:M25,"&lt;&gt;0")</f>
        <v>5.6333333333333337</v>
      </c>
      <c r="N4" s="26">
        <f t="shared" ref="N4:P4" si="1">AVERAGEIF(N5:N25,"&lt;&gt;0")</f>
        <v>3.5769230769230771</v>
      </c>
      <c r="O4" s="26">
        <f t="shared" si="1"/>
        <v>4.6428571428571432</v>
      </c>
      <c r="P4" s="26">
        <f t="shared" si="1"/>
        <v>6.7777777777777777</v>
      </c>
      <c r="Q4" s="26">
        <f t="shared" ref="Q4:U4" si="2">AVERAGEIF(Q5:Q25,"&lt;&gt;0")</f>
        <v>5.2222222222222223</v>
      </c>
      <c r="R4" s="26">
        <f t="shared" si="2"/>
        <v>5.9375</v>
      </c>
      <c r="S4" s="26">
        <f t="shared" si="2"/>
        <v>3.8125</v>
      </c>
      <c r="T4" s="26">
        <f t="shared" si="2"/>
        <v>5.0999999999999996</v>
      </c>
      <c r="U4" s="27">
        <f t="shared" si="2"/>
        <v>4.25</v>
      </c>
      <c r="V4" s="18">
        <f>AVERAGE(V5:V25)</f>
        <v>50.976190476190474</v>
      </c>
      <c r="W4" s="16">
        <f t="shared" ref="W4:W25" si="3">V4/$V$3</f>
        <v>0.66202844774273339</v>
      </c>
      <c r="X4" s="18">
        <f>AVERAGE(X5:X25)</f>
        <v>36.38095238095238</v>
      </c>
      <c r="Y4" s="16">
        <f t="shared" ref="Y4:Y25" si="4">X4/$X$3</f>
        <v>0.50529100529100524</v>
      </c>
      <c r="Z4" s="18">
        <f>AVERAGE(Z5:Z25)</f>
        <v>87.357142857142861</v>
      </c>
      <c r="AA4" s="16">
        <f t="shared" ref="AA4:AA25" si="5">Z4/$Z$3</f>
        <v>0.58628954937679778</v>
      </c>
    </row>
    <row r="5" spans="1:27" x14ac:dyDescent="0.25">
      <c r="A5" s="9" t="s">
        <v>0</v>
      </c>
      <c r="B5" s="5" t="s">
        <v>28</v>
      </c>
      <c r="C5" s="5" t="s">
        <v>28</v>
      </c>
      <c r="D5" s="5" t="s">
        <v>28</v>
      </c>
      <c r="E5" s="5">
        <v>15</v>
      </c>
      <c r="F5" s="5">
        <v>4</v>
      </c>
      <c r="G5" s="5">
        <v>9</v>
      </c>
      <c r="H5" s="5">
        <v>0</v>
      </c>
      <c r="I5" s="5">
        <v>4</v>
      </c>
      <c r="J5" s="21">
        <v>8</v>
      </c>
      <c r="K5" s="6">
        <v>4</v>
      </c>
      <c r="L5" s="5">
        <v>6</v>
      </c>
      <c r="M5" s="5">
        <v>4</v>
      </c>
      <c r="N5" s="5">
        <v>3</v>
      </c>
      <c r="O5" s="5">
        <v>5</v>
      </c>
      <c r="P5" s="5">
        <v>7.5</v>
      </c>
      <c r="Q5" s="5">
        <v>6</v>
      </c>
      <c r="R5" s="5">
        <v>7</v>
      </c>
      <c r="S5" s="5">
        <v>8</v>
      </c>
      <c r="T5" s="5">
        <v>5</v>
      </c>
      <c r="U5" s="21">
        <v>3</v>
      </c>
      <c r="V5" s="2">
        <f t="shared" ref="V5:V25" si="6">SUM(B5:J5)</f>
        <v>40</v>
      </c>
      <c r="W5" s="15">
        <f t="shared" si="3"/>
        <v>0.51948051948051943</v>
      </c>
      <c r="X5" s="2">
        <f t="shared" ref="X5:X25" si="7">SUM(K5:U5)</f>
        <v>58.5</v>
      </c>
      <c r="Y5" s="15">
        <f t="shared" si="4"/>
        <v>0.8125</v>
      </c>
      <c r="Z5" s="2">
        <f>SUM(V5,X5)</f>
        <v>98.5</v>
      </c>
      <c r="AA5" s="15">
        <f t="shared" si="5"/>
        <v>0.66107382550335569</v>
      </c>
    </row>
    <row r="6" spans="1:27" x14ac:dyDescent="0.25">
      <c r="A6" s="9" t="s">
        <v>1</v>
      </c>
      <c r="B6" s="5">
        <v>10</v>
      </c>
      <c r="C6" s="5">
        <v>1</v>
      </c>
      <c r="D6" s="5">
        <v>7</v>
      </c>
      <c r="E6" s="5">
        <v>15</v>
      </c>
      <c r="F6" s="5">
        <v>6</v>
      </c>
      <c r="G6" s="5">
        <v>8</v>
      </c>
      <c r="H6" s="5">
        <v>0</v>
      </c>
      <c r="I6" s="5">
        <v>9</v>
      </c>
      <c r="J6" s="21">
        <v>8</v>
      </c>
      <c r="K6" s="6" t="s">
        <v>28</v>
      </c>
      <c r="L6" s="5" t="s">
        <v>28</v>
      </c>
      <c r="M6" s="5" t="s">
        <v>28</v>
      </c>
      <c r="N6" s="5">
        <v>4</v>
      </c>
      <c r="O6" s="5">
        <v>3</v>
      </c>
      <c r="P6" s="5">
        <v>6</v>
      </c>
      <c r="Q6" s="5">
        <v>6</v>
      </c>
      <c r="R6" s="5">
        <v>8</v>
      </c>
      <c r="S6" s="5">
        <v>4</v>
      </c>
      <c r="T6" s="5">
        <v>5</v>
      </c>
      <c r="U6" s="21">
        <v>5</v>
      </c>
      <c r="V6" s="6">
        <f t="shared" si="6"/>
        <v>64</v>
      </c>
      <c r="W6" s="17">
        <f t="shared" si="3"/>
        <v>0.83116883116883122</v>
      </c>
      <c r="X6" s="6">
        <f t="shared" si="7"/>
        <v>41</v>
      </c>
      <c r="Y6" s="17">
        <f t="shared" si="4"/>
        <v>0.56944444444444442</v>
      </c>
      <c r="Z6" s="6">
        <f t="shared" ref="Z6:Z25" si="8">SUM(V6,X6)</f>
        <v>105</v>
      </c>
      <c r="AA6" s="17">
        <f t="shared" si="5"/>
        <v>0.70469798657718119</v>
      </c>
    </row>
    <row r="7" spans="1:27" x14ac:dyDescent="0.25">
      <c r="A7" s="9" t="s">
        <v>2</v>
      </c>
      <c r="B7" s="5">
        <v>9</v>
      </c>
      <c r="C7" s="5">
        <v>1</v>
      </c>
      <c r="D7" s="5">
        <v>4</v>
      </c>
      <c r="E7" s="5">
        <v>15</v>
      </c>
      <c r="F7" s="5">
        <v>9</v>
      </c>
      <c r="G7" s="5">
        <v>10</v>
      </c>
      <c r="H7" s="5">
        <v>0</v>
      </c>
      <c r="I7" s="5">
        <v>4</v>
      </c>
      <c r="J7" s="21">
        <v>0</v>
      </c>
      <c r="K7" s="6">
        <v>4</v>
      </c>
      <c r="L7" s="5">
        <v>5</v>
      </c>
      <c r="M7" s="5">
        <v>6</v>
      </c>
      <c r="N7" s="5" t="s">
        <v>28</v>
      </c>
      <c r="O7" s="5" t="s">
        <v>28</v>
      </c>
      <c r="P7" s="5">
        <v>8</v>
      </c>
      <c r="Q7" s="5">
        <v>6</v>
      </c>
      <c r="R7" s="5">
        <v>5</v>
      </c>
      <c r="S7" s="5">
        <v>6</v>
      </c>
      <c r="T7" s="5">
        <v>5</v>
      </c>
      <c r="U7" s="21" t="s">
        <v>28</v>
      </c>
      <c r="V7" s="6">
        <f t="shared" si="6"/>
        <v>52</v>
      </c>
      <c r="W7" s="17">
        <f t="shared" si="3"/>
        <v>0.67532467532467533</v>
      </c>
      <c r="X7" s="6">
        <f t="shared" si="7"/>
        <v>45</v>
      </c>
      <c r="Y7" s="17">
        <f t="shared" si="4"/>
        <v>0.625</v>
      </c>
      <c r="Z7" s="6">
        <f t="shared" si="8"/>
        <v>97</v>
      </c>
      <c r="AA7" s="17">
        <f t="shared" si="5"/>
        <v>0.65100671140939592</v>
      </c>
    </row>
    <row r="8" spans="1:27" x14ac:dyDescent="0.25">
      <c r="A8" s="9" t="s">
        <v>3</v>
      </c>
      <c r="B8" s="5">
        <v>10</v>
      </c>
      <c r="C8" s="5">
        <v>1</v>
      </c>
      <c r="D8" s="5">
        <v>10</v>
      </c>
      <c r="E8" s="5">
        <v>14</v>
      </c>
      <c r="F8" s="5">
        <v>4</v>
      </c>
      <c r="G8" s="5">
        <v>10</v>
      </c>
      <c r="H8" s="5">
        <v>0</v>
      </c>
      <c r="I8" s="5">
        <v>10</v>
      </c>
      <c r="J8" s="21">
        <v>6</v>
      </c>
      <c r="K8" s="6">
        <v>4</v>
      </c>
      <c r="L8" s="5">
        <v>6</v>
      </c>
      <c r="M8" s="5">
        <v>6</v>
      </c>
      <c r="N8" s="5">
        <v>3</v>
      </c>
      <c r="O8" s="5">
        <v>5</v>
      </c>
      <c r="P8" s="5">
        <v>4</v>
      </c>
      <c r="Q8" s="5">
        <v>4</v>
      </c>
      <c r="R8" s="5">
        <v>6</v>
      </c>
      <c r="S8" s="5">
        <v>4</v>
      </c>
      <c r="T8" s="5">
        <v>5</v>
      </c>
      <c r="U8" s="21" t="s">
        <v>28</v>
      </c>
      <c r="V8" s="6">
        <f t="shared" si="6"/>
        <v>65</v>
      </c>
      <c r="W8" s="17">
        <f t="shared" si="3"/>
        <v>0.8441558441558441</v>
      </c>
      <c r="X8" s="6">
        <f t="shared" si="7"/>
        <v>47</v>
      </c>
      <c r="Y8" s="17">
        <f t="shared" si="4"/>
        <v>0.65277777777777779</v>
      </c>
      <c r="Z8" s="6">
        <f t="shared" si="8"/>
        <v>112</v>
      </c>
      <c r="AA8" s="17">
        <f t="shared" si="5"/>
        <v>0.75167785234899331</v>
      </c>
    </row>
    <row r="9" spans="1:27" x14ac:dyDescent="0.25">
      <c r="A9" s="9" t="s">
        <v>4</v>
      </c>
      <c r="B9" s="5">
        <v>9</v>
      </c>
      <c r="C9" s="5">
        <v>1</v>
      </c>
      <c r="D9" s="5">
        <v>4</v>
      </c>
      <c r="E9" s="5">
        <v>13</v>
      </c>
      <c r="F9" s="5">
        <v>4</v>
      </c>
      <c r="G9" s="5">
        <v>10</v>
      </c>
      <c r="H9" s="5">
        <v>0</v>
      </c>
      <c r="I9" s="5">
        <v>6</v>
      </c>
      <c r="J9" s="21" t="s">
        <v>28</v>
      </c>
      <c r="K9" s="6" t="s">
        <v>28</v>
      </c>
      <c r="L9" s="5" t="s">
        <v>28</v>
      </c>
      <c r="M9" s="5" t="s">
        <v>28</v>
      </c>
      <c r="N9" s="5" t="s">
        <v>28</v>
      </c>
      <c r="O9" s="5">
        <v>5</v>
      </c>
      <c r="P9" s="5">
        <v>8</v>
      </c>
      <c r="Q9" s="5">
        <v>6</v>
      </c>
      <c r="R9" s="5">
        <v>6</v>
      </c>
      <c r="S9" s="5">
        <v>2</v>
      </c>
      <c r="T9" s="5" t="s">
        <v>28</v>
      </c>
      <c r="U9" s="21">
        <v>3</v>
      </c>
      <c r="V9" s="6">
        <f t="shared" si="6"/>
        <v>47</v>
      </c>
      <c r="W9" s="17">
        <f t="shared" si="3"/>
        <v>0.61038961038961037</v>
      </c>
      <c r="X9" s="6">
        <f t="shared" si="7"/>
        <v>30</v>
      </c>
      <c r="Y9" s="17">
        <f t="shared" si="4"/>
        <v>0.41666666666666669</v>
      </c>
      <c r="Z9" s="6">
        <f t="shared" si="8"/>
        <v>77</v>
      </c>
      <c r="AA9" s="17">
        <f t="shared" si="5"/>
        <v>0.51677852348993292</v>
      </c>
    </row>
    <row r="10" spans="1:27" x14ac:dyDescent="0.25">
      <c r="A10" s="9" t="s">
        <v>5</v>
      </c>
      <c r="B10" s="5" t="s">
        <v>28</v>
      </c>
      <c r="C10" s="5" t="s">
        <v>28</v>
      </c>
      <c r="D10" s="5" t="s">
        <v>28</v>
      </c>
      <c r="E10" s="5" t="s">
        <v>28</v>
      </c>
      <c r="F10" s="5" t="s">
        <v>28</v>
      </c>
      <c r="G10" s="5" t="s">
        <v>28</v>
      </c>
      <c r="H10" s="5" t="s">
        <v>28</v>
      </c>
      <c r="I10" s="5" t="s">
        <v>28</v>
      </c>
      <c r="J10" s="21" t="s">
        <v>28</v>
      </c>
      <c r="K10" s="6" t="s">
        <v>28</v>
      </c>
      <c r="L10" s="5" t="s">
        <v>28</v>
      </c>
      <c r="M10" s="5" t="s">
        <v>28</v>
      </c>
      <c r="N10" s="5" t="s">
        <v>28</v>
      </c>
      <c r="O10" s="5" t="s">
        <v>28</v>
      </c>
      <c r="P10" s="5" t="s">
        <v>28</v>
      </c>
      <c r="Q10" s="5" t="s">
        <v>28</v>
      </c>
      <c r="R10" s="5" t="s">
        <v>28</v>
      </c>
      <c r="S10" s="5" t="s">
        <v>28</v>
      </c>
      <c r="T10" s="5" t="s">
        <v>28</v>
      </c>
      <c r="U10" s="21" t="s">
        <v>28</v>
      </c>
      <c r="V10" s="6">
        <f t="shared" si="6"/>
        <v>0</v>
      </c>
      <c r="W10" s="17">
        <f t="shared" si="3"/>
        <v>0</v>
      </c>
      <c r="X10" s="6">
        <f t="shared" si="7"/>
        <v>0</v>
      </c>
      <c r="Y10" s="17">
        <f t="shared" si="4"/>
        <v>0</v>
      </c>
      <c r="Z10" s="6">
        <f t="shared" si="8"/>
        <v>0</v>
      </c>
      <c r="AA10" s="17">
        <f t="shared" si="5"/>
        <v>0</v>
      </c>
    </row>
    <row r="11" spans="1:27" x14ac:dyDescent="0.25">
      <c r="A11" s="9" t="s">
        <v>6</v>
      </c>
      <c r="B11" s="5">
        <v>9</v>
      </c>
      <c r="C11" s="5">
        <v>1</v>
      </c>
      <c r="D11" s="5">
        <v>0</v>
      </c>
      <c r="E11" s="5">
        <v>15</v>
      </c>
      <c r="F11" s="5">
        <v>4</v>
      </c>
      <c r="G11" s="5">
        <v>10</v>
      </c>
      <c r="H11" s="5">
        <v>0</v>
      </c>
      <c r="I11" s="5">
        <v>8</v>
      </c>
      <c r="J11" s="21">
        <v>4</v>
      </c>
      <c r="K11" s="6">
        <v>4</v>
      </c>
      <c r="L11" s="5">
        <v>6</v>
      </c>
      <c r="M11" s="5">
        <v>6</v>
      </c>
      <c r="N11" s="5" t="s">
        <v>28</v>
      </c>
      <c r="O11" s="5" t="s">
        <v>28</v>
      </c>
      <c r="P11" s="5" t="s">
        <v>28</v>
      </c>
      <c r="Q11" s="5" t="s">
        <v>28</v>
      </c>
      <c r="R11" s="5" t="s">
        <v>28</v>
      </c>
      <c r="S11" s="5" t="s">
        <v>28</v>
      </c>
      <c r="T11" s="5" t="s">
        <v>28</v>
      </c>
      <c r="U11" s="21" t="s">
        <v>28</v>
      </c>
      <c r="V11" s="6">
        <f t="shared" si="6"/>
        <v>51</v>
      </c>
      <c r="W11" s="17">
        <f t="shared" si="3"/>
        <v>0.66233766233766234</v>
      </c>
      <c r="X11" s="6">
        <f t="shared" si="7"/>
        <v>16</v>
      </c>
      <c r="Y11" s="17">
        <f t="shared" si="4"/>
        <v>0.22222222222222221</v>
      </c>
      <c r="Z11" s="6">
        <f t="shared" si="8"/>
        <v>67</v>
      </c>
      <c r="AA11" s="17">
        <f t="shared" si="5"/>
        <v>0.44966442953020136</v>
      </c>
    </row>
    <row r="12" spans="1:27" x14ac:dyDescent="0.25">
      <c r="A12" s="9" t="s">
        <v>7</v>
      </c>
      <c r="B12" s="5">
        <v>9</v>
      </c>
      <c r="C12" s="5">
        <v>1</v>
      </c>
      <c r="D12" s="5">
        <v>7</v>
      </c>
      <c r="E12" s="5">
        <v>15</v>
      </c>
      <c r="F12" s="5">
        <v>4</v>
      </c>
      <c r="G12" s="5">
        <v>7</v>
      </c>
      <c r="H12" s="5">
        <v>0</v>
      </c>
      <c r="I12" s="5">
        <v>10</v>
      </c>
      <c r="J12" s="21">
        <v>6</v>
      </c>
      <c r="K12" s="6">
        <v>4</v>
      </c>
      <c r="L12" s="5">
        <v>6</v>
      </c>
      <c r="M12" s="5">
        <v>6</v>
      </c>
      <c r="N12" s="5" t="s">
        <v>28</v>
      </c>
      <c r="O12" s="5" t="s">
        <v>28</v>
      </c>
      <c r="P12" s="5">
        <v>7.5</v>
      </c>
      <c r="Q12" s="5">
        <v>4</v>
      </c>
      <c r="R12" s="5">
        <v>6</v>
      </c>
      <c r="S12" s="5">
        <v>7</v>
      </c>
      <c r="T12" s="5">
        <v>5</v>
      </c>
      <c r="U12" s="21" t="s">
        <v>28</v>
      </c>
      <c r="V12" s="6">
        <f t="shared" si="6"/>
        <v>59</v>
      </c>
      <c r="W12" s="17">
        <f t="shared" si="3"/>
        <v>0.76623376623376627</v>
      </c>
      <c r="X12" s="6">
        <f t="shared" si="7"/>
        <v>45.5</v>
      </c>
      <c r="Y12" s="17">
        <f t="shared" si="4"/>
        <v>0.63194444444444442</v>
      </c>
      <c r="Z12" s="6">
        <f t="shared" si="8"/>
        <v>104.5</v>
      </c>
      <c r="AA12" s="17">
        <f t="shared" si="5"/>
        <v>0.70134228187919467</v>
      </c>
    </row>
    <row r="13" spans="1:27" x14ac:dyDescent="0.25">
      <c r="A13" s="9" t="s">
        <v>8</v>
      </c>
      <c r="B13" s="5">
        <v>9.5</v>
      </c>
      <c r="C13" s="5">
        <v>0</v>
      </c>
      <c r="D13" s="5">
        <v>5</v>
      </c>
      <c r="E13" s="5">
        <v>12</v>
      </c>
      <c r="F13" s="5">
        <v>10</v>
      </c>
      <c r="G13" s="5">
        <v>10</v>
      </c>
      <c r="H13" s="5">
        <v>0</v>
      </c>
      <c r="I13" s="5">
        <v>4</v>
      </c>
      <c r="J13" s="21">
        <v>1</v>
      </c>
      <c r="K13" s="6">
        <v>4</v>
      </c>
      <c r="L13" s="5">
        <v>4</v>
      </c>
      <c r="M13" s="5">
        <v>5.5</v>
      </c>
      <c r="N13" s="5">
        <v>4</v>
      </c>
      <c r="O13" s="5">
        <v>4</v>
      </c>
      <c r="P13" s="5">
        <v>7.5</v>
      </c>
      <c r="Q13" s="5">
        <v>6</v>
      </c>
      <c r="R13" s="5">
        <v>5</v>
      </c>
      <c r="S13" s="5">
        <v>2</v>
      </c>
      <c r="T13" s="5" t="s">
        <v>28</v>
      </c>
      <c r="U13" s="21" t="s">
        <v>28</v>
      </c>
      <c r="V13" s="6">
        <f t="shared" si="6"/>
        <v>51.5</v>
      </c>
      <c r="W13" s="17">
        <f t="shared" si="3"/>
        <v>0.66883116883116878</v>
      </c>
      <c r="X13" s="6">
        <f t="shared" si="7"/>
        <v>42</v>
      </c>
      <c r="Y13" s="17">
        <f t="shared" si="4"/>
        <v>0.58333333333333337</v>
      </c>
      <c r="Z13" s="6">
        <f t="shared" si="8"/>
        <v>93.5</v>
      </c>
      <c r="AA13" s="17">
        <f t="shared" si="5"/>
        <v>0.62751677852348997</v>
      </c>
    </row>
    <row r="14" spans="1:27" x14ac:dyDescent="0.25">
      <c r="A14" s="9" t="s">
        <v>9</v>
      </c>
      <c r="B14" s="5">
        <v>10</v>
      </c>
      <c r="C14" s="5">
        <v>1</v>
      </c>
      <c r="D14" s="5">
        <v>9.5</v>
      </c>
      <c r="E14" s="5">
        <v>14</v>
      </c>
      <c r="F14" s="5">
        <v>4</v>
      </c>
      <c r="G14" s="5">
        <v>10</v>
      </c>
      <c r="H14" s="5">
        <v>0</v>
      </c>
      <c r="I14" s="5">
        <v>8</v>
      </c>
      <c r="J14" s="21">
        <v>6</v>
      </c>
      <c r="K14" s="6">
        <v>4</v>
      </c>
      <c r="L14" s="5">
        <v>5</v>
      </c>
      <c r="M14" s="5">
        <v>6</v>
      </c>
      <c r="N14" s="5">
        <v>3</v>
      </c>
      <c r="O14" s="5">
        <v>5</v>
      </c>
      <c r="P14" s="5">
        <v>7.5</v>
      </c>
      <c r="Q14" s="5">
        <v>6</v>
      </c>
      <c r="R14" s="5" t="s">
        <v>28</v>
      </c>
      <c r="S14" s="5" t="s">
        <v>28</v>
      </c>
      <c r="T14" s="5">
        <v>5</v>
      </c>
      <c r="U14" s="21">
        <v>0</v>
      </c>
      <c r="V14" s="6">
        <f t="shared" si="6"/>
        <v>62.5</v>
      </c>
      <c r="W14" s="17">
        <f t="shared" si="3"/>
        <v>0.81168831168831168</v>
      </c>
      <c r="X14" s="6">
        <f t="shared" si="7"/>
        <v>41.5</v>
      </c>
      <c r="Y14" s="17">
        <f t="shared" si="4"/>
        <v>0.57638888888888884</v>
      </c>
      <c r="Z14" s="6">
        <f t="shared" si="8"/>
        <v>104</v>
      </c>
      <c r="AA14" s="17">
        <f t="shared" si="5"/>
        <v>0.69798657718120805</v>
      </c>
    </row>
    <row r="15" spans="1:27" x14ac:dyDescent="0.25">
      <c r="A15" s="9" t="s">
        <v>10</v>
      </c>
      <c r="B15" s="5">
        <v>5</v>
      </c>
      <c r="C15" s="5">
        <v>0</v>
      </c>
      <c r="D15" s="5">
        <v>4</v>
      </c>
      <c r="E15" s="5">
        <v>15</v>
      </c>
      <c r="F15" s="5">
        <v>10</v>
      </c>
      <c r="G15" s="5">
        <v>9</v>
      </c>
      <c r="H15" s="5">
        <v>5</v>
      </c>
      <c r="I15" s="5">
        <v>2</v>
      </c>
      <c r="J15" s="21" t="s">
        <v>28</v>
      </c>
      <c r="K15" s="6" t="s">
        <v>28</v>
      </c>
      <c r="L15" s="5" t="s">
        <v>28</v>
      </c>
      <c r="M15" s="5">
        <v>5</v>
      </c>
      <c r="N15" s="5">
        <v>4</v>
      </c>
      <c r="O15" s="5">
        <v>4</v>
      </c>
      <c r="P15" s="5">
        <v>8</v>
      </c>
      <c r="Q15" s="5">
        <v>6</v>
      </c>
      <c r="R15" s="5" t="s">
        <v>28</v>
      </c>
      <c r="S15" s="5" t="s">
        <v>28</v>
      </c>
      <c r="T15" s="5" t="s">
        <v>28</v>
      </c>
      <c r="U15" s="21" t="s">
        <v>28</v>
      </c>
      <c r="V15" s="6">
        <f t="shared" si="6"/>
        <v>50</v>
      </c>
      <c r="W15" s="17">
        <f t="shared" si="3"/>
        <v>0.64935064935064934</v>
      </c>
      <c r="X15" s="6">
        <f t="shared" si="7"/>
        <v>27</v>
      </c>
      <c r="Y15" s="17">
        <f t="shared" si="4"/>
        <v>0.375</v>
      </c>
      <c r="Z15" s="6">
        <f t="shared" si="8"/>
        <v>77</v>
      </c>
      <c r="AA15" s="17">
        <f t="shared" si="5"/>
        <v>0.51677852348993292</v>
      </c>
    </row>
    <row r="16" spans="1:27" x14ac:dyDescent="0.25">
      <c r="A16" s="9" t="s">
        <v>11</v>
      </c>
      <c r="B16" s="5">
        <v>10</v>
      </c>
      <c r="C16" s="5">
        <v>1</v>
      </c>
      <c r="D16" s="5">
        <v>7</v>
      </c>
      <c r="E16" s="5">
        <v>15</v>
      </c>
      <c r="F16" s="5">
        <v>4</v>
      </c>
      <c r="G16" s="5">
        <v>7</v>
      </c>
      <c r="H16" s="5">
        <v>0</v>
      </c>
      <c r="I16" s="5">
        <v>9</v>
      </c>
      <c r="J16" s="21">
        <v>0</v>
      </c>
      <c r="K16" s="6">
        <v>4</v>
      </c>
      <c r="L16" s="5">
        <v>6</v>
      </c>
      <c r="M16" s="5">
        <v>6</v>
      </c>
      <c r="N16" s="5">
        <v>3</v>
      </c>
      <c r="O16" s="5">
        <v>5</v>
      </c>
      <c r="P16" s="5">
        <v>7</v>
      </c>
      <c r="Q16" s="5">
        <v>4</v>
      </c>
      <c r="R16" s="5">
        <v>6</v>
      </c>
      <c r="S16" s="5">
        <v>2</v>
      </c>
      <c r="T16" s="5" t="s">
        <v>28</v>
      </c>
      <c r="U16" s="21" t="s">
        <v>28</v>
      </c>
      <c r="V16" s="6">
        <f t="shared" si="6"/>
        <v>53</v>
      </c>
      <c r="W16" s="17">
        <f t="shared" si="3"/>
        <v>0.68831168831168832</v>
      </c>
      <c r="X16" s="6">
        <f t="shared" si="7"/>
        <v>43</v>
      </c>
      <c r="Y16" s="17">
        <f t="shared" si="4"/>
        <v>0.59722222222222221</v>
      </c>
      <c r="Z16" s="6">
        <f t="shared" si="8"/>
        <v>96</v>
      </c>
      <c r="AA16" s="17">
        <f t="shared" si="5"/>
        <v>0.64429530201342278</v>
      </c>
    </row>
    <row r="17" spans="1:27" x14ac:dyDescent="0.25">
      <c r="A17" s="9" t="s">
        <v>12</v>
      </c>
      <c r="B17" s="5">
        <v>10</v>
      </c>
      <c r="C17" s="5">
        <v>1</v>
      </c>
      <c r="D17" s="5">
        <v>9.5</v>
      </c>
      <c r="E17" s="5">
        <v>15</v>
      </c>
      <c r="F17" s="5">
        <v>4</v>
      </c>
      <c r="G17" s="5">
        <v>10</v>
      </c>
      <c r="H17" s="5">
        <v>0</v>
      </c>
      <c r="I17" s="5">
        <v>8</v>
      </c>
      <c r="J17" s="21">
        <v>0</v>
      </c>
      <c r="K17" s="6">
        <v>0</v>
      </c>
      <c r="L17" s="5">
        <v>6</v>
      </c>
      <c r="M17" s="5">
        <v>6</v>
      </c>
      <c r="N17" s="5">
        <v>3</v>
      </c>
      <c r="O17" s="5">
        <v>5</v>
      </c>
      <c r="P17" s="5">
        <v>8</v>
      </c>
      <c r="Q17" s="5">
        <v>6</v>
      </c>
      <c r="R17" s="5">
        <v>6</v>
      </c>
      <c r="S17" s="5">
        <v>7</v>
      </c>
      <c r="T17" s="5">
        <v>5</v>
      </c>
      <c r="U17" s="21" t="s">
        <v>28</v>
      </c>
      <c r="V17" s="6">
        <f t="shared" si="6"/>
        <v>57.5</v>
      </c>
      <c r="W17" s="17">
        <f t="shared" si="3"/>
        <v>0.74675324675324672</v>
      </c>
      <c r="X17" s="6">
        <f t="shared" si="7"/>
        <v>52</v>
      </c>
      <c r="Y17" s="17">
        <f t="shared" si="4"/>
        <v>0.72222222222222221</v>
      </c>
      <c r="Z17" s="6">
        <f t="shared" si="8"/>
        <v>109.5</v>
      </c>
      <c r="AA17" s="17">
        <f t="shared" si="5"/>
        <v>0.7348993288590604</v>
      </c>
    </row>
    <row r="18" spans="1:27" x14ac:dyDescent="0.25">
      <c r="A18" s="9" t="s">
        <v>13</v>
      </c>
      <c r="B18" s="5">
        <v>10</v>
      </c>
      <c r="C18" s="5">
        <v>1</v>
      </c>
      <c r="D18" s="5">
        <v>7</v>
      </c>
      <c r="E18" s="5">
        <v>13</v>
      </c>
      <c r="F18" s="5">
        <v>0</v>
      </c>
      <c r="G18" s="5">
        <v>7</v>
      </c>
      <c r="H18" s="5">
        <v>0</v>
      </c>
      <c r="I18" s="5">
        <v>9</v>
      </c>
      <c r="J18" s="21">
        <v>4</v>
      </c>
      <c r="K18" s="6">
        <v>4</v>
      </c>
      <c r="L18" s="5">
        <v>6</v>
      </c>
      <c r="M18" s="5">
        <v>6</v>
      </c>
      <c r="N18" s="5" t="s">
        <v>28</v>
      </c>
      <c r="O18" s="5" t="s">
        <v>28</v>
      </c>
      <c r="P18" s="5" t="s">
        <v>28</v>
      </c>
      <c r="Q18" s="5" t="s">
        <v>28</v>
      </c>
      <c r="R18" s="5">
        <v>6</v>
      </c>
      <c r="S18" s="5">
        <v>2</v>
      </c>
      <c r="T18" s="5" t="s">
        <v>28</v>
      </c>
      <c r="U18" s="21" t="s">
        <v>28</v>
      </c>
      <c r="V18" s="6">
        <f t="shared" si="6"/>
        <v>51</v>
      </c>
      <c r="W18" s="17">
        <f t="shared" si="3"/>
        <v>0.66233766233766234</v>
      </c>
      <c r="X18" s="6">
        <f t="shared" si="7"/>
        <v>24</v>
      </c>
      <c r="Y18" s="17">
        <f t="shared" si="4"/>
        <v>0.33333333333333331</v>
      </c>
      <c r="Z18" s="6">
        <f t="shared" si="8"/>
        <v>75</v>
      </c>
      <c r="AA18" s="17">
        <f t="shared" si="5"/>
        <v>0.50335570469798663</v>
      </c>
    </row>
    <row r="19" spans="1:27" x14ac:dyDescent="0.25">
      <c r="A19" s="9" t="s">
        <v>14</v>
      </c>
      <c r="B19" s="5">
        <v>10</v>
      </c>
      <c r="C19" s="5">
        <v>1</v>
      </c>
      <c r="D19" s="5">
        <v>4</v>
      </c>
      <c r="E19" s="5">
        <v>14</v>
      </c>
      <c r="F19" s="5">
        <v>8</v>
      </c>
      <c r="G19" s="5">
        <v>10</v>
      </c>
      <c r="H19" s="5">
        <v>0</v>
      </c>
      <c r="I19" s="5">
        <v>10</v>
      </c>
      <c r="J19" s="21">
        <v>12</v>
      </c>
      <c r="K19" s="6" t="s">
        <v>28</v>
      </c>
      <c r="L19" s="5" t="s">
        <v>28</v>
      </c>
      <c r="M19" s="5" t="s">
        <v>28</v>
      </c>
      <c r="N19" s="5" t="s">
        <v>28</v>
      </c>
      <c r="O19" s="5" t="s">
        <v>28</v>
      </c>
      <c r="P19" s="5">
        <v>7</v>
      </c>
      <c r="Q19" s="5">
        <v>6</v>
      </c>
      <c r="R19" s="5"/>
      <c r="S19" s="5" t="s">
        <v>28</v>
      </c>
      <c r="T19" s="5">
        <v>6</v>
      </c>
      <c r="U19" s="21">
        <v>6</v>
      </c>
      <c r="V19" s="6">
        <f t="shared" si="6"/>
        <v>69</v>
      </c>
      <c r="W19" s="17">
        <f t="shared" si="3"/>
        <v>0.89610389610389607</v>
      </c>
      <c r="X19" s="6">
        <f t="shared" si="7"/>
        <v>25</v>
      </c>
      <c r="Y19" s="17">
        <f t="shared" si="4"/>
        <v>0.34722222222222221</v>
      </c>
      <c r="Z19" s="6">
        <f t="shared" si="8"/>
        <v>94</v>
      </c>
      <c r="AA19" s="17">
        <f t="shared" si="5"/>
        <v>0.63087248322147649</v>
      </c>
    </row>
    <row r="20" spans="1:27" x14ac:dyDescent="0.25">
      <c r="A20" s="9" t="s">
        <v>15</v>
      </c>
      <c r="B20" s="5">
        <v>9</v>
      </c>
      <c r="C20" s="5">
        <v>1</v>
      </c>
      <c r="D20" s="5">
        <v>2</v>
      </c>
      <c r="E20" s="5">
        <v>15</v>
      </c>
      <c r="F20" s="5">
        <v>4</v>
      </c>
      <c r="G20" s="5">
        <v>7</v>
      </c>
      <c r="H20" s="5">
        <v>0</v>
      </c>
      <c r="I20" s="5">
        <v>7</v>
      </c>
      <c r="J20" s="21" t="s">
        <v>28</v>
      </c>
      <c r="K20" s="6">
        <v>4</v>
      </c>
      <c r="L20" s="5">
        <v>3</v>
      </c>
      <c r="M20" s="5">
        <v>6</v>
      </c>
      <c r="N20" s="5">
        <v>2.5</v>
      </c>
      <c r="O20" s="5">
        <v>5</v>
      </c>
      <c r="P20" s="5">
        <v>3</v>
      </c>
      <c r="Q20" s="5">
        <v>4</v>
      </c>
      <c r="R20" s="5">
        <v>6</v>
      </c>
      <c r="S20" s="5">
        <v>2</v>
      </c>
      <c r="T20" s="5">
        <v>5</v>
      </c>
      <c r="U20" s="21">
        <v>0</v>
      </c>
      <c r="V20" s="6">
        <f t="shared" si="6"/>
        <v>45</v>
      </c>
      <c r="W20" s="17">
        <f t="shared" si="3"/>
        <v>0.58441558441558439</v>
      </c>
      <c r="X20" s="6">
        <f t="shared" si="7"/>
        <v>40.5</v>
      </c>
      <c r="Y20" s="17">
        <f t="shared" si="4"/>
        <v>0.5625</v>
      </c>
      <c r="Z20" s="6">
        <f t="shared" si="8"/>
        <v>85.5</v>
      </c>
      <c r="AA20" s="17">
        <f t="shared" si="5"/>
        <v>0.5738255033557047</v>
      </c>
    </row>
    <row r="21" spans="1:27" x14ac:dyDescent="0.25">
      <c r="A21" s="9" t="s">
        <v>16</v>
      </c>
      <c r="B21" s="5">
        <v>10</v>
      </c>
      <c r="C21" s="5">
        <v>1</v>
      </c>
      <c r="D21" s="5">
        <v>9.5</v>
      </c>
      <c r="E21" s="5">
        <v>15</v>
      </c>
      <c r="F21" s="5">
        <v>0</v>
      </c>
      <c r="G21" s="5">
        <v>10</v>
      </c>
      <c r="H21" s="5">
        <v>0</v>
      </c>
      <c r="I21" s="5">
        <v>4</v>
      </c>
      <c r="J21" s="21">
        <v>6</v>
      </c>
      <c r="K21" s="6" t="s">
        <v>28</v>
      </c>
      <c r="L21" s="5" t="s">
        <v>28</v>
      </c>
      <c r="M21" s="5" t="s">
        <v>28</v>
      </c>
      <c r="N21" s="5">
        <v>3</v>
      </c>
      <c r="O21" s="5">
        <v>5</v>
      </c>
      <c r="P21" s="5">
        <v>7.5</v>
      </c>
      <c r="Q21" s="5">
        <v>4</v>
      </c>
      <c r="R21" s="5">
        <v>6</v>
      </c>
      <c r="S21" s="5">
        <v>2</v>
      </c>
      <c r="T21" s="5" t="s">
        <v>28</v>
      </c>
      <c r="U21" s="21" t="s">
        <v>28</v>
      </c>
      <c r="V21" s="6">
        <f t="shared" si="6"/>
        <v>55.5</v>
      </c>
      <c r="W21" s="17">
        <f t="shared" si="3"/>
        <v>0.72077922077922074</v>
      </c>
      <c r="X21" s="6">
        <f t="shared" si="7"/>
        <v>27.5</v>
      </c>
      <c r="Y21" s="17">
        <f t="shared" si="4"/>
        <v>0.38194444444444442</v>
      </c>
      <c r="Z21" s="6">
        <f t="shared" si="8"/>
        <v>83</v>
      </c>
      <c r="AA21" s="17">
        <f t="shared" si="5"/>
        <v>0.55704697986577179</v>
      </c>
    </row>
    <row r="22" spans="1:27" x14ac:dyDescent="0.25">
      <c r="A22" s="9" t="s">
        <v>17</v>
      </c>
      <c r="B22" s="5">
        <v>10</v>
      </c>
      <c r="C22" s="5">
        <v>0</v>
      </c>
      <c r="D22" s="5">
        <v>8</v>
      </c>
      <c r="E22" s="5">
        <v>10</v>
      </c>
      <c r="F22" s="5">
        <v>10</v>
      </c>
      <c r="G22" s="5">
        <v>10</v>
      </c>
      <c r="H22" s="5">
        <v>5</v>
      </c>
      <c r="I22" s="5">
        <v>9.5</v>
      </c>
      <c r="J22" s="21">
        <v>12</v>
      </c>
      <c r="K22" s="6">
        <v>4</v>
      </c>
      <c r="L22" s="5">
        <v>6</v>
      </c>
      <c r="M22" s="5">
        <v>4</v>
      </c>
      <c r="N22" s="5">
        <v>8</v>
      </c>
      <c r="O22" s="5">
        <v>5</v>
      </c>
      <c r="P22" s="5">
        <v>7.5</v>
      </c>
      <c r="Q22" s="5">
        <v>6</v>
      </c>
      <c r="R22" s="5">
        <v>4</v>
      </c>
      <c r="S22" s="5">
        <v>3</v>
      </c>
      <c r="T22" s="5" t="s">
        <v>28</v>
      </c>
      <c r="U22" s="21" t="s">
        <v>28</v>
      </c>
      <c r="V22" s="6">
        <f t="shared" si="6"/>
        <v>74.5</v>
      </c>
      <c r="W22" s="17">
        <f t="shared" si="3"/>
        <v>0.96753246753246758</v>
      </c>
      <c r="X22" s="6">
        <f t="shared" si="7"/>
        <v>47.5</v>
      </c>
      <c r="Y22" s="17">
        <f t="shared" si="4"/>
        <v>0.65972222222222221</v>
      </c>
      <c r="Z22" s="6">
        <f t="shared" si="8"/>
        <v>122</v>
      </c>
      <c r="AA22" s="17">
        <f t="shared" si="5"/>
        <v>0.81879194630872487</v>
      </c>
    </row>
    <row r="23" spans="1:27" x14ac:dyDescent="0.25">
      <c r="A23" s="9" t="s">
        <v>18</v>
      </c>
      <c r="B23" s="5">
        <v>10</v>
      </c>
      <c r="C23" s="5">
        <v>1</v>
      </c>
      <c r="D23" s="5">
        <v>1</v>
      </c>
      <c r="E23" s="5">
        <v>15</v>
      </c>
      <c r="F23" s="5" t="s">
        <v>28</v>
      </c>
      <c r="G23" s="5" t="s">
        <v>28</v>
      </c>
      <c r="H23" s="5" t="s">
        <v>28</v>
      </c>
      <c r="I23" s="5">
        <v>8</v>
      </c>
      <c r="J23" s="21" t="s">
        <v>28</v>
      </c>
      <c r="K23" s="6" t="s">
        <v>28</v>
      </c>
      <c r="L23" s="5" t="s">
        <v>28</v>
      </c>
      <c r="M23" s="5" t="s">
        <v>28</v>
      </c>
      <c r="N23" s="5" t="s">
        <v>28</v>
      </c>
      <c r="O23" s="5" t="s">
        <v>28</v>
      </c>
      <c r="P23" s="5">
        <v>7.5</v>
      </c>
      <c r="Q23" s="5">
        <v>4</v>
      </c>
      <c r="R23" s="5">
        <v>6</v>
      </c>
      <c r="S23" s="5">
        <v>4</v>
      </c>
      <c r="T23" s="5" t="s">
        <v>28</v>
      </c>
      <c r="U23" s="21" t="s">
        <v>28</v>
      </c>
      <c r="V23" s="6">
        <f t="shared" si="6"/>
        <v>35</v>
      </c>
      <c r="W23" s="17">
        <f t="shared" si="3"/>
        <v>0.45454545454545453</v>
      </c>
      <c r="X23" s="6">
        <f t="shared" si="7"/>
        <v>21.5</v>
      </c>
      <c r="Y23" s="17">
        <f t="shared" si="4"/>
        <v>0.2986111111111111</v>
      </c>
      <c r="Z23" s="6">
        <f t="shared" si="8"/>
        <v>56.5</v>
      </c>
      <c r="AA23" s="17">
        <f t="shared" si="5"/>
        <v>0.37919463087248323</v>
      </c>
    </row>
    <row r="24" spans="1:27" x14ac:dyDescent="0.25">
      <c r="A24" s="9" t="s">
        <v>19</v>
      </c>
      <c r="B24" s="5">
        <v>10</v>
      </c>
      <c r="C24" s="5">
        <v>1</v>
      </c>
      <c r="D24" s="5">
        <v>3</v>
      </c>
      <c r="E24" s="5" t="s">
        <v>28</v>
      </c>
      <c r="F24" s="5">
        <v>4</v>
      </c>
      <c r="G24" s="5">
        <v>7</v>
      </c>
      <c r="H24" s="5">
        <v>0</v>
      </c>
      <c r="I24" s="5">
        <v>6</v>
      </c>
      <c r="J24" s="21" t="s">
        <v>28</v>
      </c>
      <c r="K24" s="6">
        <v>4</v>
      </c>
      <c r="L24" s="5">
        <v>5</v>
      </c>
      <c r="M24" s="5">
        <v>6</v>
      </c>
      <c r="N24" s="5">
        <v>3</v>
      </c>
      <c r="O24" s="5">
        <v>4</v>
      </c>
      <c r="P24" s="5">
        <v>3</v>
      </c>
      <c r="Q24" s="5">
        <v>4</v>
      </c>
      <c r="R24" s="5">
        <v>6</v>
      </c>
      <c r="S24" s="5">
        <v>2</v>
      </c>
      <c r="T24" s="5">
        <v>5</v>
      </c>
      <c r="U24" s="21">
        <v>0</v>
      </c>
      <c r="V24" s="6">
        <f t="shared" si="6"/>
        <v>31</v>
      </c>
      <c r="W24" s="17">
        <f t="shared" si="3"/>
        <v>0.40259740259740262</v>
      </c>
      <c r="X24" s="6">
        <f t="shared" si="7"/>
        <v>42</v>
      </c>
      <c r="Y24" s="17">
        <f t="shared" si="4"/>
        <v>0.58333333333333337</v>
      </c>
      <c r="Z24" s="6">
        <f t="shared" si="8"/>
        <v>73</v>
      </c>
      <c r="AA24" s="17">
        <f t="shared" si="5"/>
        <v>0.48993288590604028</v>
      </c>
    </row>
    <row r="25" spans="1:27" ht="15.75" thickBot="1" x14ac:dyDescent="0.3">
      <c r="A25" s="10" t="s">
        <v>20</v>
      </c>
      <c r="B25" s="3">
        <v>10</v>
      </c>
      <c r="C25" s="3">
        <v>1</v>
      </c>
      <c r="D25" s="3">
        <v>7</v>
      </c>
      <c r="E25" s="3">
        <v>15</v>
      </c>
      <c r="F25" s="3">
        <v>4</v>
      </c>
      <c r="G25" s="3">
        <v>7</v>
      </c>
      <c r="H25" s="3">
        <v>0</v>
      </c>
      <c r="I25" s="3">
        <v>9</v>
      </c>
      <c r="J25" s="22">
        <v>4</v>
      </c>
      <c r="K25" s="4">
        <v>4</v>
      </c>
      <c r="L25" s="3">
        <v>6</v>
      </c>
      <c r="M25" s="3">
        <v>6</v>
      </c>
      <c r="N25" s="3">
        <v>3</v>
      </c>
      <c r="O25" s="3">
        <v>5</v>
      </c>
      <c r="P25" s="3">
        <v>7.5</v>
      </c>
      <c r="Q25" s="3">
        <v>6</v>
      </c>
      <c r="R25" s="3">
        <v>6</v>
      </c>
      <c r="S25" s="3">
        <v>4</v>
      </c>
      <c r="T25" s="3" t="s">
        <v>28</v>
      </c>
      <c r="U25" s="22" t="s">
        <v>28</v>
      </c>
      <c r="V25" s="4">
        <f t="shared" si="6"/>
        <v>57</v>
      </c>
      <c r="W25" s="16">
        <f t="shared" si="3"/>
        <v>0.74025974025974028</v>
      </c>
      <c r="X25" s="4">
        <f t="shared" si="7"/>
        <v>47.5</v>
      </c>
      <c r="Y25" s="16">
        <f t="shared" si="4"/>
        <v>0.65972222222222221</v>
      </c>
      <c r="Z25" s="4">
        <f t="shared" si="8"/>
        <v>104.5</v>
      </c>
      <c r="AA25" s="16">
        <f t="shared" si="5"/>
        <v>0.70134228187919467</v>
      </c>
    </row>
    <row r="30" spans="1:27" x14ac:dyDescent="0.25">
      <c r="Q30" s="5"/>
    </row>
  </sheetData>
  <mergeCells count="3">
    <mergeCell ref="B1:J1"/>
    <mergeCell ref="K1:U1"/>
    <mergeCell ref="V1:AA1"/>
  </mergeCells>
  <conditionalFormatting sqref="AA5:AA25">
    <cfRule type="cellIs" dxfId="0" priority="1" operator="lessThan">
      <formula>0.5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2018-05-17T12:23:13Z</dcterms:modified>
</cp:coreProperties>
</file>